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7875" activeTab="0"/>
  </bookViews>
  <sheets>
    <sheet name="AC &amp; FUEL ADJUSTMENT" sheetId="1" r:id="rId1"/>
  </sheets>
  <definedNames>
    <definedName name="_xlnm.Print_Area" localSheetId="0">'AC &amp; FUEL ADJUSTMENT'!$A$1:$I$51</definedName>
    <definedName name="_xlnm.Print_Titles" localSheetId="0">'AC &amp; FUEL ADJUSTMENT'!$1:$4</definedName>
  </definedNames>
  <calcPr fullCalcOnLoad="1"/>
</workbook>
</file>

<file path=xl/comments1.xml><?xml version="1.0" encoding="utf-8"?>
<comments xmlns="http://schemas.openxmlformats.org/spreadsheetml/2006/main">
  <authors>
    <author>gmckissick</author>
  </authors>
  <commentList>
    <comment ref="B6" authorId="0">
      <text>
        <r>
          <rPr>
            <sz val="8"/>
            <rFont val="Tahoma"/>
            <family val="2"/>
          </rPr>
          <t xml:space="preserve">Month and year of index used.
</t>
        </r>
      </text>
    </comment>
    <comment ref="C6" authorId="0">
      <text>
        <r>
          <rPr>
            <b/>
            <sz val="8"/>
            <rFont val="Tahoma"/>
            <family val="2"/>
          </rPr>
          <t xml:space="preserve">Use link to get index cost
</t>
        </r>
      </text>
    </comment>
  </commentList>
</comments>
</file>

<file path=xl/sharedStrings.xml><?xml version="1.0" encoding="utf-8"?>
<sst xmlns="http://schemas.openxmlformats.org/spreadsheetml/2006/main" count="56" uniqueCount="41">
  <si>
    <t xml:space="preserve">PROJ. NO. </t>
  </si>
  <si>
    <t xml:space="preserve">P.I. NO. </t>
  </si>
  <si>
    <t>DATE</t>
  </si>
  <si>
    <t>INDEX (TYPE)</t>
  </si>
  <si>
    <t>INDEX</t>
  </si>
  <si>
    <t>Link to Fuel and AC Index:</t>
  </si>
  <si>
    <t>REG. UNLEADED</t>
  </si>
  <si>
    <t>http://www.dot.ga.gov/doingbusiness/Materials/Pages/asphaltcementindex.aspx</t>
  </si>
  <si>
    <t>DIESEL</t>
  </si>
  <si>
    <t xml:space="preserve">LIQUID AC </t>
  </si>
  <si>
    <t>LIQUID AC  ADJUSTMENTS</t>
  </si>
  <si>
    <t>Asphalt</t>
  </si>
  <si>
    <t>Price Adjustment (PA)</t>
  </si>
  <si>
    <t>Monthly Asphalt Cement Price month placed (APM)</t>
  </si>
  <si>
    <t>Max. Cap</t>
  </si>
  <si>
    <t>Monthly Asphalt Cement Price month project let (APL)</t>
  </si>
  <si>
    <t>Total Monthly Tonnage of asphalt cement (TMT)</t>
  </si>
  <si>
    <t>ASPHALT</t>
  </si>
  <si>
    <t>Tons</t>
  </si>
  <si>
    <t>%AC</t>
  </si>
  <si>
    <t xml:space="preserve"> AC ton</t>
  </si>
  <si>
    <t>Leveling</t>
  </si>
  <si>
    <t>12.5 OGFC</t>
  </si>
  <si>
    <t>12.5 mm</t>
  </si>
  <si>
    <t>9.5 mm SP</t>
  </si>
  <si>
    <t>25 mm SP</t>
  </si>
  <si>
    <t>19 mm SP</t>
  </si>
  <si>
    <t>BITUMINOUS TACK COAT</t>
  </si>
  <si>
    <t>Bitum Tack</t>
  </si>
  <si>
    <t>Gals</t>
  </si>
  <si>
    <t>gals/ton</t>
  </si>
  <si>
    <t>tons</t>
  </si>
  <si>
    <t>BITUMINOUS TACK COAT (surface treatment)</t>
  </si>
  <si>
    <t>SY</t>
  </si>
  <si>
    <t>Gals/SY</t>
  </si>
  <si>
    <t>Single Surf. Trmt.</t>
  </si>
  <si>
    <t>Double Surf.Trmt.</t>
  </si>
  <si>
    <t>Triple Surf. Trmt</t>
  </si>
  <si>
    <t>TOTAL LIQUID AC ADJUSTMENT</t>
  </si>
  <si>
    <t>CALL NO.</t>
  </si>
  <si>
    <t>PA=[((APM-APL)/APL)]xTMTxAPL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</si>
</sst>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.000_);_(&quot;$&quot;* \(#,##0.000\);_(&quot;$&quot;* &quot;-&quot;??_);_(@_)"/>
    <numFmt numFmtId="166" formatCode="[$-409]mmmm\-yy;@"/>
    <numFmt numFmtId="167" formatCode="0.0%"/>
    <numFmt numFmtId="168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39" fillId="0" borderId="0" xfId="66" applyFont="1" applyProtection="1">
      <alignment/>
      <protection locked="0"/>
    </xf>
    <xf numFmtId="0" fontId="0" fillId="0" borderId="0" xfId="66" applyProtection="1">
      <alignment/>
      <protection locked="0"/>
    </xf>
    <xf numFmtId="0" fontId="0" fillId="0" borderId="0" xfId="66" applyAlignment="1" applyProtection="1">
      <alignment horizontal="center"/>
      <protection locked="0"/>
    </xf>
    <xf numFmtId="14" fontId="41" fillId="0" borderId="0" xfId="66" applyNumberFormat="1" applyFont="1" applyAlignment="1" applyProtection="1">
      <alignment vertical="top"/>
      <protection/>
    </xf>
    <xf numFmtId="0" fontId="0" fillId="0" borderId="0" xfId="66" applyAlignment="1" applyProtection="1">
      <alignment horizontal="left"/>
      <protection locked="0"/>
    </xf>
    <xf numFmtId="14" fontId="0" fillId="0" borderId="0" xfId="66" applyNumberFormat="1" applyFont="1" applyProtection="1">
      <alignment/>
      <protection locked="0"/>
    </xf>
    <xf numFmtId="14" fontId="39" fillId="0" borderId="0" xfId="66" applyNumberFormat="1" applyFont="1" applyProtection="1">
      <alignment/>
      <protection locked="0"/>
    </xf>
    <xf numFmtId="14" fontId="39" fillId="0" borderId="0" xfId="66" applyNumberFormat="1" applyFont="1" applyAlignment="1" applyProtection="1">
      <alignment horizontal="center"/>
      <protection locked="0"/>
    </xf>
    <xf numFmtId="0" fontId="39" fillId="0" borderId="0" xfId="66" applyFont="1" applyAlignment="1" applyProtection="1">
      <alignment horizontal="center"/>
      <protection locked="0"/>
    </xf>
    <xf numFmtId="0" fontId="0" fillId="0" borderId="0" xfId="66" applyAlignment="1" applyProtection="1">
      <alignment/>
      <protection locked="0"/>
    </xf>
    <xf numFmtId="164" fontId="0" fillId="33" borderId="10" xfId="66" applyNumberFormat="1" applyFill="1" applyBorder="1" applyAlignment="1" applyProtection="1">
      <alignment horizontal="center"/>
      <protection locked="0"/>
    </xf>
    <xf numFmtId="165" fontId="0" fillId="33" borderId="10" xfId="50" applyNumberFormat="1" applyFont="1" applyFill="1" applyBorder="1" applyAlignment="1" applyProtection="1">
      <alignment/>
      <protection locked="0"/>
    </xf>
    <xf numFmtId="166" fontId="0" fillId="0" borderId="0" xfId="66" applyNumberFormat="1" applyProtection="1">
      <alignment/>
      <protection locked="0"/>
    </xf>
    <xf numFmtId="0" fontId="0" fillId="0" borderId="0" xfId="66" applyBorder="1" applyAlignment="1" applyProtection="1">
      <alignment/>
      <protection locked="0"/>
    </xf>
    <xf numFmtId="0" fontId="0" fillId="0" borderId="0" xfId="66" applyAlignment="1" applyProtection="1">
      <alignment horizontal="right"/>
      <protection locked="0"/>
    </xf>
    <xf numFmtId="165" fontId="0" fillId="0" borderId="0" xfId="50" applyNumberFormat="1" applyFont="1" applyFill="1" applyBorder="1" applyAlignment="1" applyProtection="1">
      <alignment/>
      <protection locked="0"/>
    </xf>
    <xf numFmtId="44" fontId="0" fillId="33" borderId="10" xfId="50" applyFont="1" applyFill="1" applyBorder="1" applyAlignment="1" applyProtection="1">
      <alignment/>
      <protection locked="0"/>
    </xf>
    <xf numFmtId="44" fontId="0" fillId="0" borderId="0" xfId="50" applyFont="1" applyFill="1" applyAlignment="1" applyProtection="1">
      <alignment/>
      <protection locked="0"/>
    </xf>
    <xf numFmtId="0" fontId="39" fillId="16" borderId="11" xfId="66" applyFont="1" applyFill="1" applyBorder="1" applyProtection="1">
      <alignment/>
      <protection locked="0"/>
    </xf>
    <xf numFmtId="0" fontId="0" fillId="16" borderId="11" xfId="66" applyFill="1" applyBorder="1" applyProtection="1">
      <alignment/>
      <protection locked="0"/>
    </xf>
    <xf numFmtId="0" fontId="0" fillId="16" borderId="11" xfId="66" applyFill="1" applyBorder="1" applyAlignment="1" applyProtection="1">
      <alignment horizontal="center"/>
      <protection locked="0"/>
    </xf>
    <xf numFmtId="0" fontId="39" fillId="0" borderId="0" xfId="66" applyFont="1" applyFill="1" applyProtection="1">
      <alignment/>
      <protection locked="0"/>
    </xf>
    <xf numFmtId="0" fontId="0" fillId="0" borderId="0" xfId="66" applyFill="1" applyProtection="1">
      <alignment/>
      <protection locked="0"/>
    </xf>
    <xf numFmtId="0" fontId="0" fillId="0" borderId="0" xfId="66" applyProtection="1">
      <alignment/>
      <protection/>
    </xf>
    <xf numFmtId="44" fontId="39" fillId="0" borderId="0" xfId="66" applyNumberFormat="1" applyFont="1" applyProtection="1">
      <alignment/>
      <protection/>
    </xf>
    <xf numFmtId="9" fontId="0" fillId="0" borderId="0" xfId="74" applyFont="1" applyAlignment="1" applyProtection="1">
      <alignment horizontal="center"/>
      <protection/>
    </xf>
    <xf numFmtId="44" fontId="0" fillId="0" borderId="0" xfId="66" applyNumberFormat="1" applyFill="1" applyProtection="1">
      <alignment/>
      <protection/>
    </xf>
    <xf numFmtId="44" fontId="0" fillId="0" borderId="0" xfId="50" applyFont="1" applyFill="1" applyAlignment="1" applyProtection="1">
      <alignment/>
      <protection/>
    </xf>
    <xf numFmtId="0" fontId="42" fillId="0" borderId="0" xfId="66" applyFont="1" applyProtection="1">
      <alignment/>
      <protection locked="0"/>
    </xf>
    <xf numFmtId="44" fontId="42" fillId="0" borderId="0" xfId="50" applyFont="1" applyAlignment="1" applyProtection="1">
      <alignment/>
      <protection locked="0"/>
    </xf>
    <xf numFmtId="0" fontId="42" fillId="0" borderId="0" xfId="66" applyFont="1" applyAlignment="1" applyProtection="1">
      <alignment horizontal="center"/>
      <protection locked="0"/>
    </xf>
    <xf numFmtId="0" fontId="42" fillId="0" borderId="0" xfId="66" applyFont="1" applyFill="1" applyProtection="1">
      <alignment/>
      <protection/>
    </xf>
    <xf numFmtId="0" fontId="42" fillId="0" borderId="0" xfId="66" applyFont="1" applyProtection="1">
      <alignment/>
      <protection/>
    </xf>
    <xf numFmtId="0" fontId="0" fillId="33" borderId="10" xfId="66" applyFill="1" applyBorder="1" applyAlignment="1" applyProtection="1">
      <alignment horizontal="center"/>
      <protection locked="0"/>
    </xf>
    <xf numFmtId="167" fontId="0" fillId="0" borderId="0" xfId="74" applyNumberFormat="1" applyFont="1" applyAlignment="1" applyProtection="1">
      <alignment horizontal="center"/>
      <protection/>
    </xf>
    <xf numFmtId="0" fontId="0" fillId="0" borderId="0" xfId="66" applyFill="1" applyAlignment="1" applyProtection="1">
      <alignment horizontal="center" vertical="center"/>
      <protection/>
    </xf>
    <xf numFmtId="167" fontId="0" fillId="0" borderId="0" xfId="74" applyNumberFormat="1" applyFont="1" applyAlignment="1" applyProtection="1">
      <alignment horizontal="center"/>
      <protection/>
    </xf>
    <xf numFmtId="0" fontId="0" fillId="0" borderId="12" xfId="66" applyFill="1" applyBorder="1" applyAlignment="1" applyProtection="1">
      <alignment horizontal="center" vertical="center"/>
      <protection/>
    </xf>
    <xf numFmtId="0" fontId="39" fillId="0" borderId="0" xfId="66" applyFont="1" applyFill="1" applyAlignment="1" applyProtection="1">
      <alignment horizontal="center"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Alignment="1" applyProtection="1">
      <alignment horizontal="center"/>
      <protection locked="0"/>
    </xf>
    <xf numFmtId="0" fontId="39" fillId="0" borderId="0" xfId="66" applyFont="1" applyFill="1" applyAlignment="1" applyProtection="1">
      <alignment horizontal="center" vertical="center"/>
      <protection locked="0"/>
    </xf>
    <xf numFmtId="0" fontId="0" fillId="0" borderId="0" xfId="66" applyFill="1" applyProtection="1">
      <alignment/>
      <protection/>
    </xf>
    <xf numFmtId="0" fontId="0" fillId="0" borderId="0" xfId="66" applyAlignment="1" applyProtection="1">
      <alignment horizontal="center"/>
      <protection/>
    </xf>
    <xf numFmtId="0" fontId="0" fillId="0" borderId="0" xfId="66" applyFill="1" applyAlignment="1" applyProtection="1">
      <alignment horizontal="center"/>
      <protection/>
    </xf>
    <xf numFmtId="0" fontId="0" fillId="33" borderId="10" xfId="66" applyFill="1" applyBorder="1" applyProtection="1">
      <alignment/>
      <protection locked="0"/>
    </xf>
    <xf numFmtId="2" fontId="0" fillId="0" borderId="0" xfId="66" applyNumberFormat="1" applyAlignment="1" applyProtection="1">
      <alignment horizontal="center"/>
      <protection locked="0"/>
    </xf>
    <xf numFmtId="0" fontId="0" fillId="0" borderId="0" xfId="66" applyFill="1" applyBorder="1" applyAlignment="1" applyProtection="1">
      <alignment horizontal="center"/>
      <protection/>
    </xf>
    <xf numFmtId="0" fontId="0" fillId="0" borderId="0" xfId="66" applyFill="1" applyBorder="1" applyAlignment="1" applyProtection="1">
      <alignment horizontal="left"/>
      <protection locked="0"/>
    </xf>
    <xf numFmtId="0" fontId="0" fillId="0" borderId="0" xfId="66" applyFill="1" applyAlignment="1" applyProtection="1">
      <alignment horizontal="center"/>
      <protection locked="0"/>
    </xf>
    <xf numFmtId="0" fontId="0" fillId="0" borderId="0" xfId="66" applyFill="1" applyBorder="1" applyAlignment="1" applyProtection="1">
      <alignment horizontal="center"/>
      <protection locked="0"/>
    </xf>
    <xf numFmtId="44" fontId="39" fillId="16" borderId="11" xfId="66" applyNumberFormat="1" applyFont="1" applyFill="1" applyBorder="1" applyProtection="1">
      <alignment/>
      <protection/>
    </xf>
    <xf numFmtId="0" fontId="0" fillId="16" borderId="0" xfId="66" applyFill="1" applyProtection="1">
      <alignment/>
      <protection locked="0"/>
    </xf>
    <xf numFmtId="0" fontId="39" fillId="0" borderId="0" xfId="66" applyFont="1" applyFill="1" applyBorder="1" applyProtection="1">
      <alignment/>
      <protection locked="0"/>
    </xf>
    <xf numFmtId="0" fontId="0" fillId="0" borderId="0" xfId="66" applyFill="1" applyBorder="1" applyProtection="1">
      <alignment/>
      <protection locked="0"/>
    </xf>
    <xf numFmtId="44" fontId="39" fillId="0" borderId="0" xfId="66" applyNumberFormat="1" applyFont="1" applyFill="1" applyProtection="1">
      <alignment/>
      <protection locked="0"/>
    </xf>
    <xf numFmtId="0" fontId="39" fillId="0" borderId="0" xfId="66" applyNumberFormat="1" applyFont="1" applyProtection="1">
      <alignment/>
      <protection/>
    </xf>
    <xf numFmtId="0" fontId="39" fillId="0" borderId="0" xfId="66" applyNumberFormat="1" applyFont="1" applyFill="1" applyProtection="1">
      <alignment/>
      <protection/>
    </xf>
    <xf numFmtId="0" fontId="0" fillId="33" borderId="13" xfId="66" applyFill="1" applyBorder="1" applyAlignment="1" applyProtection="1">
      <alignment horizontal="left"/>
      <protection locked="0"/>
    </xf>
    <xf numFmtId="0" fontId="0" fillId="33" borderId="14" xfId="66" applyFill="1" applyBorder="1" applyAlignment="1" applyProtection="1">
      <alignment horizontal="left"/>
      <protection locked="0"/>
    </xf>
    <xf numFmtId="0" fontId="0" fillId="33" borderId="15" xfId="66" applyFill="1" applyBorder="1" applyAlignment="1" applyProtection="1">
      <alignment horizontal="left"/>
      <protection locked="0"/>
    </xf>
    <xf numFmtId="49" fontId="0" fillId="33" borderId="13" xfId="66" applyNumberFormat="1" applyFill="1" applyBorder="1" applyAlignment="1" applyProtection="1">
      <alignment horizontal="left"/>
      <protection locked="0"/>
    </xf>
    <xf numFmtId="49" fontId="0" fillId="33" borderId="15" xfId="66" applyNumberFormat="1" applyFill="1" applyBorder="1" applyAlignment="1" applyProtection="1">
      <alignment horizontal="left"/>
      <protection locked="0"/>
    </xf>
    <xf numFmtId="14" fontId="0" fillId="33" borderId="13" xfId="66" applyNumberFormat="1" applyFill="1" applyBorder="1" applyAlignment="1" applyProtection="1">
      <alignment horizontal="left"/>
      <protection locked="0"/>
    </xf>
    <xf numFmtId="0" fontId="33" fillId="0" borderId="0" xfId="58" applyBorder="1" applyAlignment="1" applyProtection="1">
      <alignment horizontal="left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Currency 5" xfId="49"/>
    <cellStyle name="Currency 6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Hyperlink 2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rmal 5" xfId="65"/>
    <cellStyle name="Normal 6" xfId="66"/>
    <cellStyle name="Note" xfId="67"/>
    <cellStyle name="Output" xfId="68"/>
    <cellStyle name="Percent" xfId="69"/>
    <cellStyle name="Percent 2" xfId="70"/>
    <cellStyle name="Percent 3" xfId="71"/>
    <cellStyle name="Percent 4" xfId="72"/>
    <cellStyle name="Percent 5" xfId="73"/>
    <cellStyle name="Percent 6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t.ga.gov/doingbusiness/Materials/Pages/asphaltcementindex.aspx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19.421875" style="2" customWidth="1"/>
    <col min="2" max="2" width="11.00390625" style="2" customWidth="1"/>
    <col min="3" max="3" width="10.8515625" style="2" bestFit="1" customWidth="1"/>
    <col min="4" max="4" width="13.8515625" style="2" customWidth="1"/>
    <col min="5" max="5" width="15.28125" style="2" customWidth="1"/>
    <col min="6" max="6" width="14.28125" style="2" customWidth="1"/>
    <col min="7" max="7" width="14.140625" style="2" customWidth="1"/>
    <col min="8" max="8" width="14.57421875" style="2" customWidth="1"/>
    <col min="9" max="9" width="19.421875" style="2" customWidth="1"/>
    <col min="10" max="10" width="1.7109375" style="2" customWidth="1"/>
    <col min="11" max="11" width="20.421875" style="2" bestFit="1" customWidth="1"/>
    <col min="12" max="16384" width="9.140625" style="2" customWidth="1"/>
  </cols>
  <sheetData>
    <row r="1" spans="1:9" ht="18.75" customHeight="1">
      <c r="A1" s="1" t="s">
        <v>0</v>
      </c>
      <c r="B1" s="59"/>
      <c r="C1" s="60"/>
      <c r="D1" s="60"/>
      <c r="E1" s="61"/>
      <c r="G1" s="15" t="s">
        <v>39</v>
      </c>
      <c r="I1" s="4"/>
    </row>
    <row r="2" spans="1:7" ht="15">
      <c r="A2" s="2" t="s">
        <v>1</v>
      </c>
      <c r="B2" s="62"/>
      <c r="C2" s="63"/>
      <c r="D2" s="5"/>
      <c r="E2" s="5"/>
      <c r="G2" s="3"/>
    </row>
    <row r="3" spans="1:7" ht="15">
      <c r="A3" s="6" t="s">
        <v>2</v>
      </c>
      <c r="B3" s="64"/>
      <c r="C3" s="61"/>
      <c r="G3" s="3"/>
    </row>
    <row r="4" spans="1:7" ht="15">
      <c r="A4" s="7"/>
      <c r="G4" s="3"/>
    </row>
    <row r="5" spans="1:7" ht="15">
      <c r="A5" s="8" t="s">
        <v>3</v>
      </c>
      <c r="B5" s="9" t="s">
        <v>2</v>
      </c>
      <c r="C5" s="1" t="s">
        <v>4</v>
      </c>
      <c r="E5" s="2" t="s">
        <v>5</v>
      </c>
      <c r="G5" s="3"/>
    </row>
    <row r="6" spans="1:9" ht="15">
      <c r="A6" s="10" t="s">
        <v>6</v>
      </c>
      <c r="B6" s="11"/>
      <c r="C6" s="12"/>
      <c r="E6" s="65" t="s">
        <v>7</v>
      </c>
      <c r="F6" s="65"/>
      <c r="G6" s="65"/>
      <c r="H6" s="65"/>
      <c r="I6" s="65"/>
    </row>
    <row r="7" spans="1:8" ht="15">
      <c r="A7" s="5" t="s">
        <v>8</v>
      </c>
      <c r="B7" s="13"/>
      <c r="C7" s="12"/>
      <c r="E7" s="14"/>
      <c r="G7" s="15"/>
      <c r="H7" s="16"/>
    </row>
    <row r="8" spans="1:7" ht="15">
      <c r="A8" s="2" t="s">
        <v>9</v>
      </c>
      <c r="C8" s="17"/>
      <c r="G8" s="3"/>
    </row>
    <row r="9" spans="3:7" ht="15.75" thickBot="1">
      <c r="C9" s="18"/>
      <c r="G9" s="3"/>
    </row>
    <row r="10" spans="1:9" ht="15.75" thickBot="1">
      <c r="A10" s="19" t="s">
        <v>10</v>
      </c>
      <c r="B10" s="20"/>
      <c r="C10" s="20"/>
      <c r="D10" s="20"/>
      <c r="E10" s="20"/>
      <c r="F10" s="20"/>
      <c r="G10" s="21"/>
      <c r="H10" s="20"/>
      <c r="I10" s="20"/>
    </row>
    <row r="11" spans="1:7" ht="15">
      <c r="A11" s="22" t="s">
        <v>40</v>
      </c>
      <c r="B11" s="23"/>
      <c r="C11" s="23"/>
      <c r="G11" s="3"/>
    </row>
    <row r="12" spans="1:7" ht="15">
      <c r="A12" s="1" t="s">
        <v>11</v>
      </c>
      <c r="G12" s="3"/>
    </row>
    <row r="13" spans="1:9" ht="15">
      <c r="A13" s="2" t="s">
        <v>12</v>
      </c>
      <c r="F13" s="3"/>
      <c r="G13" s="58" t="e">
        <f>(((G14-G15)/G15))*G16*G15</f>
        <v>#DIV/0!</v>
      </c>
      <c r="H13" s="24"/>
      <c r="I13" s="25" t="e">
        <f>G13</f>
        <v>#DIV/0!</v>
      </c>
    </row>
    <row r="14" spans="1:9" ht="15">
      <c r="A14" s="2" t="s">
        <v>13</v>
      </c>
      <c r="E14" s="3" t="s">
        <v>14</v>
      </c>
      <c r="F14" s="26">
        <v>0.6</v>
      </c>
      <c r="G14" s="27">
        <f>(F14*G15)+G15</f>
        <v>0</v>
      </c>
      <c r="H14" s="24"/>
      <c r="I14" s="24"/>
    </row>
    <row r="15" spans="1:9" ht="15">
      <c r="A15" s="2" t="s">
        <v>15</v>
      </c>
      <c r="F15" s="3"/>
      <c r="G15" s="28">
        <f>C8</f>
        <v>0</v>
      </c>
      <c r="H15" s="24"/>
      <c r="I15" s="24"/>
    </row>
    <row r="16" spans="1:9" s="29" customFormat="1" ht="18.75">
      <c r="A16" s="29" t="s">
        <v>16</v>
      </c>
      <c r="D16" s="30"/>
      <c r="F16" s="31"/>
      <c r="G16" s="32">
        <f>D25</f>
        <v>0</v>
      </c>
      <c r="H16" s="33"/>
      <c r="I16" s="33"/>
    </row>
    <row r="17" spans="4:7" s="29" customFormat="1" ht="18.75">
      <c r="D17" s="30"/>
      <c r="G17" s="31"/>
    </row>
    <row r="18" spans="1:7" ht="15">
      <c r="A18" s="9" t="s">
        <v>17</v>
      </c>
      <c r="B18" s="9" t="s">
        <v>18</v>
      </c>
      <c r="C18" s="9" t="s">
        <v>19</v>
      </c>
      <c r="D18" s="9" t="s">
        <v>20</v>
      </c>
      <c r="G18" s="3"/>
    </row>
    <row r="19" spans="1:7" ht="15">
      <c r="A19" s="2" t="s">
        <v>21</v>
      </c>
      <c r="B19" s="34"/>
      <c r="C19" s="35">
        <v>0.05</v>
      </c>
      <c r="D19" s="36">
        <f aca="true" t="shared" si="0" ref="D19:D24">B19*C19</f>
        <v>0</v>
      </c>
      <c r="G19" s="3"/>
    </row>
    <row r="20" spans="1:7" ht="15">
      <c r="A20" s="2" t="s">
        <v>22</v>
      </c>
      <c r="B20" s="34"/>
      <c r="C20" s="35">
        <v>0.05</v>
      </c>
      <c r="D20" s="36">
        <f t="shared" si="0"/>
        <v>0</v>
      </c>
      <c r="G20" s="3"/>
    </row>
    <row r="21" spans="1:7" ht="15">
      <c r="A21" s="2" t="s">
        <v>23</v>
      </c>
      <c r="B21" s="34"/>
      <c r="C21" s="35">
        <v>0.05</v>
      </c>
      <c r="D21" s="36">
        <f t="shared" si="0"/>
        <v>0</v>
      </c>
      <c r="G21" s="3"/>
    </row>
    <row r="22" spans="1:7" ht="15">
      <c r="A22" s="2" t="s">
        <v>24</v>
      </c>
      <c r="B22" s="34"/>
      <c r="C22" s="37">
        <v>0.05</v>
      </c>
      <c r="D22" s="36">
        <f t="shared" si="0"/>
        <v>0</v>
      </c>
      <c r="G22" s="3"/>
    </row>
    <row r="23" spans="1:7" ht="15">
      <c r="A23" s="2" t="s">
        <v>25</v>
      </c>
      <c r="B23" s="34"/>
      <c r="C23" s="37">
        <v>0.05</v>
      </c>
      <c r="D23" s="36">
        <f t="shared" si="0"/>
        <v>0</v>
      </c>
      <c r="G23" s="3"/>
    </row>
    <row r="24" spans="1:7" ht="15">
      <c r="A24" s="2" t="s">
        <v>26</v>
      </c>
      <c r="B24" s="34"/>
      <c r="C24" s="37">
        <v>0.05</v>
      </c>
      <c r="D24" s="38">
        <f t="shared" si="0"/>
        <v>0</v>
      </c>
      <c r="G24" s="3"/>
    </row>
    <row r="25" spans="2:7" ht="15">
      <c r="B25" s="39">
        <f>SUM(B19:B24)</f>
        <v>0</v>
      </c>
      <c r="D25" s="40">
        <f>SUM(D19:D24)</f>
        <v>0</v>
      </c>
      <c r="G25" s="3"/>
    </row>
    <row r="26" spans="2:7" ht="15">
      <c r="B26" s="41"/>
      <c r="D26" s="42"/>
      <c r="G26" s="3"/>
    </row>
    <row r="27" spans="1:7" ht="15">
      <c r="A27" s="1" t="s">
        <v>27</v>
      </c>
      <c r="G27" s="3"/>
    </row>
    <row r="28" spans="1:9" ht="15">
      <c r="A28" s="2" t="s">
        <v>12</v>
      </c>
      <c r="F28" s="3"/>
      <c r="G28" s="25" t="e">
        <f>(((G29-G30)/G30))*G31*G30</f>
        <v>#DIV/0!</v>
      </c>
      <c r="I28" s="25" t="e">
        <f>G28</f>
        <v>#DIV/0!</v>
      </c>
    </row>
    <row r="29" spans="1:7" ht="15">
      <c r="A29" s="2" t="s">
        <v>13</v>
      </c>
      <c r="E29" s="3" t="s">
        <v>14</v>
      </c>
      <c r="F29" s="26">
        <v>0.6</v>
      </c>
      <c r="G29" s="27">
        <f>(F29*G30)+G30</f>
        <v>0</v>
      </c>
    </row>
    <row r="30" spans="1:7" ht="15">
      <c r="A30" s="2" t="s">
        <v>15</v>
      </c>
      <c r="F30" s="3"/>
      <c r="G30" s="28">
        <f>C8</f>
        <v>0</v>
      </c>
    </row>
    <row r="31" spans="1:7" ht="15">
      <c r="A31" s="2" t="s">
        <v>16</v>
      </c>
      <c r="F31" s="3"/>
      <c r="G31" s="43">
        <f>C35</f>
        <v>0</v>
      </c>
    </row>
    <row r="32" ht="15">
      <c r="G32" s="3"/>
    </row>
    <row r="33" spans="1:7" ht="15">
      <c r="A33" s="3" t="s">
        <v>28</v>
      </c>
      <c r="G33" s="3"/>
    </row>
    <row r="34" spans="1:7" ht="15">
      <c r="A34" s="3" t="s">
        <v>29</v>
      </c>
      <c r="B34" s="3" t="s">
        <v>30</v>
      </c>
      <c r="C34" s="3" t="s">
        <v>31</v>
      </c>
      <c r="G34" s="3"/>
    </row>
    <row r="35" spans="1:7" ht="15">
      <c r="A35" s="34"/>
      <c r="B35" s="44">
        <v>232.8234</v>
      </c>
      <c r="C35" s="45">
        <f>A35/B35</f>
        <v>0</v>
      </c>
      <c r="G35" s="3"/>
    </row>
    <row r="36" ht="15">
      <c r="G36" s="3"/>
    </row>
    <row r="37" spans="1:7" ht="15">
      <c r="A37" s="1" t="s">
        <v>32</v>
      </c>
      <c r="G37" s="3"/>
    </row>
    <row r="38" spans="1:9" ht="15">
      <c r="A38" s="2" t="s">
        <v>12</v>
      </c>
      <c r="F38" s="3"/>
      <c r="G38" s="57" t="e">
        <f>(((G39-G40)/G40))*G41*G40</f>
        <v>#DIV/0!</v>
      </c>
      <c r="I38" s="25" t="e">
        <f>G38</f>
        <v>#DIV/0!</v>
      </c>
    </row>
    <row r="39" spans="1:7" ht="15">
      <c r="A39" s="2" t="s">
        <v>13</v>
      </c>
      <c r="E39" s="3" t="s">
        <v>14</v>
      </c>
      <c r="F39" s="26">
        <v>0.6</v>
      </c>
      <c r="G39" s="27">
        <f>(F39*G40)+G40</f>
        <v>0</v>
      </c>
    </row>
    <row r="40" spans="1:7" ht="15">
      <c r="A40" s="2" t="s">
        <v>15</v>
      </c>
      <c r="F40" s="3"/>
      <c r="G40" s="28">
        <f>C8</f>
        <v>0</v>
      </c>
    </row>
    <row r="41" spans="1:7" ht="15">
      <c r="A41" s="2" t="s">
        <v>16</v>
      </c>
      <c r="F41" s="3"/>
      <c r="G41" s="43">
        <f>F47</f>
        <v>0</v>
      </c>
    </row>
    <row r="42" ht="15">
      <c r="G42" s="3"/>
    </row>
    <row r="43" spans="1:7" ht="15">
      <c r="A43" s="3" t="s">
        <v>28</v>
      </c>
      <c r="B43" s="3" t="s">
        <v>33</v>
      </c>
      <c r="C43" s="2" t="s">
        <v>34</v>
      </c>
      <c r="D43" s="3" t="s">
        <v>29</v>
      </c>
      <c r="E43" s="3" t="s">
        <v>30</v>
      </c>
      <c r="F43" s="3" t="s">
        <v>31</v>
      </c>
      <c r="G43" s="3"/>
    </row>
    <row r="44" spans="1:7" ht="15">
      <c r="A44" s="5" t="s">
        <v>35</v>
      </c>
      <c r="B44" s="46"/>
      <c r="C44" s="47">
        <v>0.2</v>
      </c>
      <c r="D44" s="48">
        <f>B44*C44</f>
        <v>0</v>
      </c>
      <c r="E44" s="3">
        <v>232.8234</v>
      </c>
      <c r="F44" s="45">
        <f>D44/E44</f>
        <v>0</v>
      </c>
      <c r="G44" s="3"/>
    </row>
    <row r="45" spans="1:7" ht="15">
      <c r="A45" s="5" t="s">
        <v>36</v>
      </c>
      <c r="B45" s="46"/>
      <c r="C45" s="3">
        <v>0.44</v>
      </c>
      <c r="D45" s="48">
        <f>B45*C45</f>
        <v>0</v>
      </c>
      <c r="E45" s="3">
        <v>232.8234</v>
      </c>
      <c r="F45" s="45">
        <f>D45/E45</f>
        <v>0</v>
      </c>
      <c r="G45" s="3"/>
    </row>
    <row r="46" spans="1:7" ht="15">
      <c r="A46" s="49" t="s">
        <v>37</v>
      </c>
      <c r="B46" s="34"/>
      <c r="C46" s="50">
        <v>0.71</v>
      </c>
      <c r="D46" s="48">
        <f>B46*C46</f>
        <v>0</v>
      </c>
      <c r="E46" s="3">
        <v>232.8234</v>
      </c>
      <c r="F46" s="45">
        <f>D46/E46</f>
        <v>0</v>
      </c>
      <c r="G46" s="3"/>
    </row>
    <row r="47" spans="1:7" ht="15">
      <c r="A47" s="51"/>
      <c r="B47" s="3"/>
      <c r="C47" s="50"/>
      <c r="F47" s="44">
        <f>SUM(F44:F46)</f>
        <v>0</v>
      </c>
      <c r="G47" s="3"/>
    </row>
    <row r="48" spans="1:7" ht="15">
      <c r="A48" s="51"/>
      <c r="B48" s="3"/>
      <c r="C48" s="50"/>
      <c r="G48" s="3"/>
    </row>
    <row r="49" spans="1:7" ht="15.75" thickBot="1">
      <c r="A49" s="51"/>
      <c r="B49" s="3"/>
      <c r="C49" s="50"/>
      <c r="G49" s="3"/>
    </row>
    <row r="50" spans="1:10" ht="15.75" thickBot="1">
      <c r="A50" s="19" t="s">
        <v>38</v>
      </c>
      <c r="B50" s="20"/>
      <c r="C50" s="20"/>
      <c r="D50" s="20"/>
      <c r="E50" s="20"/>
      <c r="F50" s="20"/>
      <c r="G50" s="21"/>
      <c r="H50" s="20"/>
      <c r="I50" s="52" t="e">
        <f>SUM(I38,I28,I13)</f>
        <v>#DIV/0!</v>
      </c>
      <c r="J50" s="53"/>
    </row>
    <row r="51" spans="1:11" ht="7.5" customHeight="1">
      <c r="A51" s="54"/>
      <c r="B51" s="55"/>
      <c r="C51" s="55"/>
      <c r="D51" s="55"/>
      <c r="E51" s="55"/>
      <c r="F51" s="55"/>
      <c r="G51" s="51"/>
      <c r="H51" s="55"/>
      <c r="I51" s="55"/>
      <c r="J51" s="23"/>
      <c r="K51" s="56"/>
    </row>
    <row r="52" ht="15">
      <c r="G52" s="3"/>
    </row>
    <row r="53" ht="15">
      <c r="G53" s="3"/>
    </row>
    <row r="54" ht="15">
      <c r="G54" s="3"/>
    </row>
    <row r="55" ht="15">
      <c r="G55" s="3"/>
    </row>
  </sheetData>
  <sheetProtection selectLockedCells="1"/>
  <mergeCells count="4">
    <mergeCell ref="B1:E1"/>
    <mergeCell ref="B2:C2"/>
    <mergeCell ref="B3:C3"/>
    <mergeCell ref="E6:I6"/>
  </mergeCells>
  <hyperlinks>
    <hyperlink ref="E6" r:id="rId1" display="http://www.dot.ga.gov/doingbusiness/Materials/Pages/asphaltcementindex.aspx"/>
  </hyperlinks>
  <printOptions horizontalCentered="1"/>
  <pageMargins left="0.2" right="0.2" top="0.5" bottom="0.5" header="0.3" footer="0.3"/>
  <pageSetup horizontalDpi="600" verticalDpi="600" orientation="landscape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Asphalt/Fuel Indexes Spreadsheet</dc:title>
  <dc:subject/>
  <dc:creator>gmckissick</dc:creator>
  <cp:keywords/>
  <dc:description/>
  <cp:lastModifiedBy>glwilliams</cp:lastModifiedBy>
  <cp:lastPrinted>2011-06-30T15:38:37Z</cp:lastPrinted>
  <dcterms:created xsi:type="dcterms:W3CDTF">2009-09-29T14:26:37Z</dcterms:created>
  <dcterms:modified xsi:type="dcterms:W3CDTF">2011-10-04T12:58:19Z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Revised">
    <vt:lpwstr>2011-09-30T00:00:00Z</vt:lpwstr>
  </property>
  <property fmtid="{D5CDD505-2E9C-101B-9397-08002B2CF9AE}" pid="4" name="Category">
    <vt:lpwstr>19;#</vt:lpwstr>
  </property>
  <property fmtid="{D5CDD505-2E9C-101B-9397-08002B2CF9AE}" pid="5" name="Contact">
    <vt:lpwstr>mailto:lrogers@dot.ga.gov, Lenicia Rogers-Lattimore</vt:lpwstr>
  </property>
  <property fmtid="{D5CDD505-2E9C-101B-9397-08002B2CF9AE}" pid="6" name="display_urn:schemas-microsoft-com:office:office#Editor">
    <vt:lpwstr>Williams, Glenn  (Design Policy &amp; Support)</vt:lpwstr>
  </property>
  <property fmtid="{D5CDD505-2E9C-101B-9397-08002B2CF9AE}" pid="7" name="xd_Signature">
    <vt:lpwstr/>
  </property>
  <property fmtid="{D5CDD505-2E9C-101B-9397-08002B2CF9AE}" pid="8" name="Order">
    <vt:lpwstr>200.000000000000</vt:lpwstr>
  </property>
  <property fmtid="{D5CDD505-2E9C-101B-9397-08002B2CF9AE}" pid="9" name="TemplateUrl">
    <vt:lpwstr/>
  </property>
  <property fmtid="{D5CDD505-2E9C-101B-9397-08002B2CF9AE}" pid="10" name="ComplianceAssetId">
    <vt:lpwstr/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</Properties>
</file>